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rah\Syncplicity Folders\Selection Partners (June Parker)\Website Information\Blogs\Blog Pictures\"/>
    </mc:Choice>
  </mc:AlternateContent>
  <bookViews>
    <workbookView xWindow="0" yWindow="0" windowWidth="20430" windowHeight="7170"/>
  </bookViews>
  <sheets>
    <sheet name="Cost of turnover " sheetId="1" r:id="rId1"/>
  </sheets>
  <definedNames>
    <definedName name="_xlnm.Print_Area" localSheetId="0">'Cost of turnover '!$A$1:$F$75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53" i="1" l="1"/>
  <c r="C57" i="1" s="1"/>
  <c r="C40" i="1" l="1"/>
  <c r="C44" i="1" s="1"/>
  <c r="C17" i="1"/>
  <c r="C34" i="1" s="1"/>
  <c r="C5" i="1"/>
  <c r="C11" i="1" s="1"/>
  <c r="C47" i="1" l="1"/>
  <c r="C61" i="1"/>
  <c r="C65" i="1" l="1"/>
  <c r="C68" i="1" l="1"/>
  <c r="C72" i="1" s="1"/>
  <c r="C75" i="1" s="1"/>
</calcChain>
</file>

<file path=xl/sharedStrings.xml><?xml version="1.0" encoding="utf-8"?>
<sst xmlns="http://schemas.openxmlformats.org/spreadsheetml/2006/main" count="56" uniqueCount="48">
  <si>
    <t>Calculating benchmark employee cost</t>
  </si>
  <si>
    <t>Departing employee annual base salary:</t>
  </si>
  <si>
    <t>Enter salary here (xx,xxx)</t>
  </si>
  <si>
    <t>Number of days until the vacant position is filled:</t>
  </si>
  <si>
    <t>Total cost to 'cover' vacant position:</t>
  </si>
  <si>
    <t>Enter number of working days</t>
  </si>
  <si>
    <t>Calculated HR/Internal Recruiter's hourly rate:</t>
  </si>
  <si>
    <t>Cost of advertising (online and/or print):</t>
  </si>
  <si>
    <t>Cost of behavioural and skills assessment:</t>
  </si>
  <si>
    <t>HR/Internal Recruiter's annual salary:</t>
  </si>
  <si>
    <t>Hiring Manager's annual salary:</t>
  </si>
  <si>
    <t>Calculated Hiring Manager's hourly rate:</t>
  </si>
  <si>
    <t>Cost of external recruitment agency:</t>
  </si>
  <si>
    <t>Enter salary (xx,xxx)</t>
  </si>
  <si>
    <t>Enter cost (x,xxx)</t>
  </si>
  <si>
    <t>Enter No. of hours</t>
  </si>
  <si>
    <t xml:space="preserve">Cost of travel/moving expenses (if applicable): </t>
  </si>
  <si>
    <t>Cost of background checks (criminal, credit, references,</t>
  </si>
  <si>
    <t>education):</t>
  </si>
  <si>
    <t>Enter number of days</t>
  </si>
  <si>
    <t>Number of working days during the first 3 months:</t>
  </si>
  <si>
    <t>Cost of productivity ramp-up:</t>
  </si>
  <si>
    <t>Total cost of turnover (per employee):</t>
  </si>
  <si>
    <t>Number of employees lost (in the last 12 months)</t>
  </si>
  <si>
    <t>Estimated annual turnover cost:</t>
  </si>
  <si>
    <t>Enter number of employees</t>
  </si>
  <si>
    <t>A 20% improvement to your bottom line by reducing turnover costs:</t>
  </si>
  <si>
    <t>Total training days:</t>
  </si>
  <si>
    <t>Total onboarding and orientation cost:</t>
  </si>
  <si>
    <t xml:space="preserve">Cost of Turnover Calculator </t>
  </si>
  <si>
    <t>Resume screening:</t>
  </si>
  <si>
    <t>Interviews (telephone screening, 1st and 2nd):</t>
  </si>
  <si>
    <t>Total HR/Internal Recruiter cost:</t>
  </si>
  <si>
    <t>Trainer/Hiring Manager annual salary:</t>
  </si>
  <si>
    <t>Calculated Trainer/Hiring Manager daily rate:</t>
  </si>
  <si>
    <t>Daily employee cost:</t>
  </si>
  <si>
    <t xml:space="preserve">Enter number of days </t>
  </si>
  <si>
    <t>Total Hiring Managers cost:</t>
  </si>
  <si>
    <t>50% of daily employee cost over the number of working days in the first three months</t>
  </si>
  <si>
    <t>Salary of new employee</t>
  </si>
  <si>
    <t>HR/Internal Recruiter's cost to fill a vacant position</t>
  </si>
  <si>
    <t>Onboarding &amp; orientation cost</t>
  </si>
  <si>
    <t>Cost of 'covering' a vacant position using a contractor</t>
  </si>
  <si>
    <t>Hiring Manager's cost to fill a vacant position</t>
  </si>
  <si>
    <t>Hiring Manager's and HR/Internal Recruiter's cost:</t>
  </si>
  <si>
    <t>Calculated daily salary:</t>
  </si>
  <si>
    <r>
      <t xml:space="preserve">Cost of productivity ramp-up </t>
    </r>
    <r>
      <rPr>
        <sz val="9"/>
        <color theme="1"/>
        <rFont val="Calibri"/>
        <family val="2"/>
        <scheme val="minor"/>
      </rPr>
      <t>(during the first three months a new employees perform at 50% productivity of a tenured top performing employee)</t>
    </r>
  </si>
  <si>
    <t xml:space="preserve">Enter % rate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</si>
</sst>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Border="1"/>
    <xf numFmtId="0" fontId="0" fillId="0" borderId="1" xfId="0" applyBorder="1"/>
    <xf numFmtId="44" fontId="0" fillId="0" borderId="2" xfId="1" applyFont="1" applyBorder="1"/>
    <xf numFmtId="3" fontId="0" fillId="0" borderId="2" xfId="0" applyNumberFormat="1" applyFill="1" applyBorder="1"/>
    <xf numFmtId="0" fontId="0" fillId="0" borderId="2" xfId="0" applyBorder="1"/>
    <xf numFmtId="0" fontId="0" fillId="0" borderId="0" xfId="0" applyBorder="1" applyAlignment="1">
      <alignment horizontal="right"/>
    </xf>
    <xf numFmtId="0" fontId="0" fillId="3" borderId="0" xfId="0" applyFill="1"/>
    <xf numFmtId="0" fontId="0" fillId="0" borderId="6" xfId="0" applyBorder="1" applyAlignment="1">
      <alignment horizontal="right"/>
    </xf>
    <xf numFmtId="0" fontId="2" fillId="0" borderId="7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right"/>
    </xf>
    <xf numFmtId="0" fontId="0" fillId="0" borderId="9" xfId="0" applyBorder="1"/>
    <xf numFmtId="0" fontId="0" fillId="0" borderId="8" xfId="0" applyBorder="1"/>
    <xf numFmtId="44" fontId="0" fillId="3" borderId="2" xfId="1" applyFont="1" applyFill="1" applyBorder="1"/>
    <xf numFmtId="44" fontId="0" fillId="3" borderId="2" xfId="0" applyNumberFormat="1" applyFill="1" applyBorder="1"/>
    <xf numFmtId="44" fontId="0" fillId="0" borderId="0" xfId="1" applyFont="1" applyBorder="1"/>
    <xf numFmtId="44" fontId="0" fillId="0" borderId="0" xfId="1" applyFont="1" applyFill="1" applyBorder="1"/>
    <xf numFmtId="0" fontId="5" fillId="0" borderId="6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5" fillId="0" borderId="6" xfId="0" applyFont="1" applyBorder="1" applyAlignment="1">
      <alignment horizontal="right" wrapText="1"/>
    </xf>
    <xf numFmtId="0" fontId="2" fillId="0" borderId="7" xfId="0" applyFont="1" applyBorder="1" applyAlignment="1">
      <alignment wrapText="1"/>
    </xf>
    <xf numFmtId="0" fontId="1" fillId="0" borderId="8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44" fontId="1" fillId="0" borderId="1" xfId="1" applyFont="1" applyFill="1" applyBorder="1"/>
    <xf numFmtId="0" fontId="0" fillId="0" borderId="1" xfId="0" applyFill="1" applyBorder="1"/>
    <xf numFmtId="0" fontId="2" fillId="0" borderId="9" xfId="0" applyFont="1" applyFill="1" applyBorder="1"/>
    <xf numFmtId="9" fontId="0" fillId="0" borderId="2" xfId="2" applyFont="1" applyBorder="1"/>
    <xf numFmtId="44" fontId="1" fillId="4" borderId="2" xfId="0" applyNumberFormat="1" applyFont="1" applyFill="1" applyBorder="1"/>
    <xf numFmtId="44" fontId="1" fillId="5" borderId="2" xfId="0" applyNumberFormat="1" applyFont="1" applyFill="1" applyBorder="1"/>
    <xf numFmtId="44" fontId="0" fillId="5" borderId="2" xfId="0" applyNumberFormat="1" applyFill="1" applyBorder="1"/>
    <xf numFmtId="44" fontId="1" fillId="5" borderId="2" xfId="1" applyFont="1" applyFill="1" applyBorder="1"/>
    <xf numFmtId="44" fontId="1" fillId="6" borderId="2" xfId="0" applyNumberFormat="1" applyFont="1" applyFill="1" applyBorder="1"/>
    <xf numFmtId="0" fontId="0" fillId="0" borderId="2" xfId="1" applyNumberFormat="1" applyFont="1" applyFill="1" applyBorder="1"/>
    <xf numFmtId="44" fontId="0" fillId="4" borderId="2" xfId="0" applyNumberFormat="1" applyFill="1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1189922</xdr:colOff>
      <xdr:row>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726" y="0"/>
          <a:ext cx="1189922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L414"/>
  <sheetViews>
    <sheetView showGridLines="0" tabSelected="1" zoomScaleNormal="100" workbookViewId="0">
      <selection activeCell="A79" sqref="A79"/>
    </sheetView>
  </sheetViews>
  <sheetFormatPr defaultRowHeight="15" x14ac:dyDescent="0.25"/>
  <cols>
    <col min="1" max="1" width="51.75" customWidth="1"/>
    <col min="2" max="2" width="2" customWidth="1"/>
    <col min="3" max="3" width="16.625" customWidth="1"/>
    <col min="4" max="4" width="2.125" customWidth="1"/>
    <col min="5" max="5" width="44.875" customWidth="1"/>
    <col min="6" max="64" width="9.125" style="7"/>
  </cols>
  <sheetData>
    <row r="1" spans="1:5" ht="54.75" customHeight="1" x14ac:dyDescent="0.25">
      <c r="A1" s="39" t="s">
        <v>29</v>
      </c>
      <c r="B1" s="40"/>
      <c r="C1" s="40"/>
      <c r="D1" s="40"/>
      <c r="E1" s="41"/>
    </row>
    <row r="2" spans="1:5" ht="24" customHeight="1" x14ac:dyDescent="0.25">
      <c r="A2" s="42" t="s">
        <v>0</v>
      </c>
      <c r="B2" s="43"/>
      <c r="C2" s="43"/>
      <c r="D2" s="43"/>
      <c r="E2" s="44"/>
    </row>
    <row r="3" spans="1:5" x14ac:dyDescent="0.25">
      <c r="A3" s="8" t="s">
        <v>1</v>
      </c>
      <c r="B3" s="6"/>
      <c r="C3" s="3">
        <v>100000</v>
      </c>
      <c r="D3" s="1"/>
      <c r="E3" s="9" t="s">
        <v>13</v>
      </c>
    </row>
    <row r="4" spans="1:5" ht="14.25" customHeight="1" x14ac:dyDescent="0.25">
      <c r="A4" s="10"/>
      <c r="B4" s="1"/>
      <c r="C4" s="1"/>
      <c r="D4" s="1"/>
      <c r="E4" s="11"/>
    </row>
    <row r="5" spans="1:5" x14ac:dyDescent="0.25">
      <c r="A5" s="8" t="s">
        <v>45</v>
      </c>
      <c r="B5" s="6"/>
      <c r="C5" s="31">
        <f>SUM(C3/240)</f>
        <v>416.66666666666669</v>
      </c>
      <c r="D5" s="1"/>
      <c r="E5" s="9"/>
    </row>
    <row r="6" spans="1:5" x14ac:dyDescent="0.25">
      <c r="A6" s="10"/>
      <c r="B6" s="1"/>
      <c r="C6" s="1"/>
      <c r="D6" s="1"/>
      <c r="E6" s="11"/>
    </row>
    <row r="7" spans="1:5" ht="26.25" customHeight="1" x14ac:dyDescent="0.25">
      <c r="A7" s="42" t="s">
        <v>42</v>
      </c>
      <c r="B7" s="43"/>
      <c r="C7" s="43"/>
      <c r="D7" s="43"/>
      <c r="E7" s="44"/>
    </row>
    <row r="8" spans="1:5" x14ac:dyDescent="0.25">
      <c r="A8" s="10"/>
      <c r="B8" s="1"/>
      <c r="C8" s="1"/>
      <c r="D8" s="1"/>
      <c r="E8" s="11"/>
    </row>
    <row r="9" spans="1:5" x14ac:dyDescent="0.25">
      <c r="A9" s="8" t="s">
        <v>3</v>
      </c>
      <c r="B9" s="6"/>
      <c r="C9" s="4">
        <v>40</v>
      </c>
      <c r="D9" s="1"/>
      <c r="E9" s="9" t="s">
        <v>5</v>
      </c>
    </row>
    <row r="10" spans="1:5" x14ac:dyDescent="0.25">
      <c r="A10" s="8"/>
      <c r="B10" s="6"/>
      <c r="C10" s="1"/>
      <c r="D10" s="1"/>
      <c r="E10" s="11"/>
    </row>
    <row r="11" spans="1:5" x14ac:dyDescent="0.25">
      <c r="A11" s="20" t="s">
        <v>4</v>
      </c>
      <c r="B11" s="6"/>
      <c r="C11" s="30">
        <f>C5*C9</f>
        <v>16666.666666666668</v>
      </c>
      <c r="D11" s="1"/>
      <c r="E11" s="9"/>
    </row>
    <row r="12" spans="1:5" x14ac:dyDescent="0.25">
      <c r="A12" s="8"/>
      <c r="B12" s="6"/>
      <c r="C12" s="1"/>
      <c r="D12" s="1"/>
      <c r="E12" s="11"/>
    </row>
    <row r="13" spans="1:5" ht="26.25" customHeight="1" x14ac:dyDescent="0.25">
      <c r="A13" s="42" t="s">
        <v>40</v>
      </c>
      <c r="B13" s="43"/>
      <c r="C13" s="43"/>
      <c r="D13" s="43"/>
      <c r="E13" s="44"/>
    </row>
    <row r="14" spans="1:5" x14ac:dyDescent="0.25">
      <c r="A14" s="10"/>
      <c r="B14" s="1"/>
      <c r="C14" s="1"/>
      <c r="D14" s="1"/>
      <c r="E14" s="11"/>
    </row>
    <row r="15" spans="1:5" x14ac:dyDescent="0.25">
      <c r="A15" s="8" t="s">
        <v>9</v>
      </c>
      <c r="B15" s="6"/>
      <c r="C15" s="3">
        <v>80000</v>
      </c>
      <c r="D15" s="1"/>
      <c r="E15" s="9" t="s">
        <v>13</v>
      </c>
    </row>
    <row r="16" spans="1:5" x14ac:dyDescent="0.25">
      <c r="A16" s="8"/>
      <c r="B16" s="6"/>
      <c r="C16" s="1"/>
      <c r="D16" s="1"/>
      <c r="E16" s="9"/>
    </row>
    <row r="17" spans="1:5" x14ac:dyDescent="0.25">
      <c r="A17" s="8" t="s">
        <v>6</v>
      </c>
      <c r="B17" s="6"/>
      <c r="C17" s="16">
        <f>SUM(C15/12/4/38)</f>
        <v>43.859649122807021</v>
      </c>
      <c r="D17" s="1"/>
      <c r="E17" s="9"/>
    </row>
    <row r="18" spans="1:5" x14ac:dyDescent="0.25">
      <c r="A18" s="8"/>
      <c r="B18" s="6"/>
      <c r="C18" s="1"/>
      <c r="D18" s="1"/>
      <c r="E18" s="9"/>
    </row>
    <row r="19" spans="1:5" x14ac:dyDescent="0.25">
      <c r="A19" s="8" t="s">
        <v>12</v>
      </c>
      <c r="B19" s="6"/>
      <c r="C19" s="28">
        <v>0.15</v>
      </c>
      <c r="D19" s="1"/>
      <c r="E19" s="9" t="s">
        <v>47</v>
      </c>
    </row>
    <row r="20" spans="1:5" x14ac:dyDescent="0.25">
      <c r="A20" s="8"/>
      <c r="B20" s="6"/>
      <c r="C20" s="3">
        <f>C3*C19</f>
        <v>15000</v>
      </c>
      <c r="D20" s="1"/>
      <c r="E20" s="9"/>
    </row>
    <row r="21" spans="1:5" x14ac:dyDescent="0.25">
      <c r="A21" s="8"/>
      <c r="B21" s="6"/>
      <c r="C21" s="17"/>
      <c r="D21" s="1"/>
      <c r="E21" s="9"/>
    </row>
    <row r="22" spans="1:5" x14ac:dyDescent="0.25">
      <c r="A22" s="8" t="s">
        <v>7</v>
      </c>
      <c r="B22" s="6"/>
      <c r="C22" s="3">
        <v>1000</v>
      </c>
      <c r="D22" s="1"/>
      <c r="E22" s="9" t="s">
        <v>14</v>
      </c>
    </row>
    <row r="23" spans="1:5" x14ac:dyDescent="0.25">
      <c r="A23" s="8"/>
      <c r="B23" s="6"/>
      <c r="C23" s="17"/>
      <c r="D23" s="1"/>
      <c r="E23" s="9"/>
    </row>
    <row r="24" spans="1:5" x14ac:dyDescent="0.25">
      <c r="A24" s="8" t="s">
        <v>8</v>
      </c>
      <c r="B24" s="6"/>
      <c r="C24" s="3">
        <v>2000</v>
      </c>
      <c r="D24" s="1"/>
      <c r="E24" s="9" t="s">
        <v>14</v>
      </c>
    </row>
    <row r="25" spans="1:5" x14ac:dyDescent="0.25">
      <c r="A25" s="10"/>
      <c r="B25" s="1"/>
      <c r="C25" s="1"/>
      <c r="D25" s="1"/>
      <c r="E25" s="11"/>
    </row>
    <row r="26" spans="1:5" x14ac:dyDescent="0.25">
      <c r="A26" s="8" t="s">
        <v>17</v>
      </c>
      <c r="B26" s="1"/>
      <c r="C26" s="3"/>
      <c r="D26" s="1"/>
      <c r="E26" s="9" t="s">
        <v>14</v>
      </c>
    </row>
    <row r="27" spans="1:5" x14ac:dyDescent="0.25">
      <c r="A27" s="8" t="s">
        <v>18</v>
      </c>
      <c r="B27" s="1"/>
      <c r="C27" s="1"/>
      <c r="D27" s="1"/>
      <c r="E27" s="11"/>
    </row>
    <row r="28" spans="1:5" x14ac:dyDescent="0.25">
      <c r="A28" s="8" t="s">
        <v>16</v>
      </c>
      <c r="B28" s="1"/>
      <c r="C28" s="3">
        <v>0</v>
      </c>
      <c r="D28" s="1"/>
      <c r="E28" s="9" t="s">
        <v>14</v>
      </c>
    </row>
    <row r="29" spans="1:5" x14ac:dyDescent="0.25">
      <c r="A29" s="8"/>
      <c r="B29" s="6"/>
      <c r="C29" s="1"/>
      <c r="D29" s="1"/>
      <c r="E29" s="9"/>
    </row>
    <row r="30" spans="1:5" x14ac:dyDescent="0.25">
      <c r="A30" s="8" t="s">
        <v>30</v>
      </c>
      <c r="B30" s="6"/>
      <c r="C30" s="5">
        <v>10</v>
      </c>
      <c r="D30" s="1"/>
      <c r="E30" s="9" t="s">
        <v>15</v>
      </c>
    </row>
    <row r="31" spans="1:5" x14ac:dyDescent="0.25">
      <c r="A31" s="8"/>
      <c r="B31" s="6"/>
      <c r="C31" s="1"/>
      <c r="D31" s="1"/>
      <c r="E31" s="9"/>
    </row>
    <row r="32" spans="1:5" x14ac:dyDescent="0.25">
      <c r="A32" s="8" t="s">
        <v>31</v>
      </c>
      <c r="B32" s="6"/>
      <c r="C32" s="5">
        <v>10</v>
      </c>
      <c r="D32" s="1"/>
      <c r="E32" s="9" t="s">
        <v>15</v>
      </c>
    </row>
    <row r="33" spans="1:5" x14ac:dyDescent="0.25">
      <c r="A33" s="8"/>
      <c r="B33" s="6"/>
      <c r="C33" s="1"/>
      <c r="D33" s="1"/>
      <c r="E33" s="9"/>
    </row>
    <row r="34" spans="1:5" x14ac:dyDescent="0.25">
      <c r="A34" s="20" t="s">
        <v>32</v>
      </c>
      <c r="B34" s="1"/>
      <c r="C34" s="32">
        <f>(C17*C30)+(C17*C32)+C20+C22+C24+C26+C28</f>
        <v>18877.192982456141</v>
      </c>
      <c r="D34" s="1"/>
      <c r="E34" s="9"/>
    </row>
    <row r="35" spans="1:5" x14ac:dyDescent="0.25">
      <c r="A35" s="8"/>
      <c r="B35" s="1"/>
      <c r="C35" s="17"/>
      <c r="D35" s="1"/>
      <c r="E35" s="9"/>
    </row>
    <row r="36" spans="1:5" ht="30.75" customHeight="1" x14ac:dyDescent="0.25">
      <c r="A36" s="42" t="s">
        <v>43</v>
      </c>
      <c r="B36" s="43"/>
      <c r="C36" s="43"/>
      <c r="D36" s="43"/>
      <c r="E36" s="44"/>
    </row>
    <row r="37" spans="1:5" x14ac:dyDescent="0.25">
      <c r="A37" s="8"/>
      <c r="B37" s="1"/>
      <c r="C37" s="1"/>
      <c r="D37" s="1"/>
      <c r="E37" s="11"/>
    </row>
    <row r="38" spans="1:5" x14ac:dyDescent="0.25">
      <c r="A38" s="8" t="s">
        <v>10</v>
      </c>
      <c r="B38" s="6"/>
      <c r="C38" s="3">
        <v>160000</v>
      </c>
      <c r="D38" s="1"/>
      <c r="E38" s="9" t="s">
        <v>13</v>
      </c>
    </row>
    <row r="39" spans="1:5" x14ac:dyDescent="0.25">
      <c r="A39" s="8"/>
      <c r="B39" s="6"/>
      <c r="C39" s="1"/>
      <c r="D39" s="1"/>
      <c r="E39" s="11"/>
    </row>
    <row r="40" spans="1:5" x14ac:dyDescent="0.25">
      <c r="A40" s="8" t="s">
        <v>11</v>
      </c>
      <c r="B40" s="6"/>
      <c r="C40" s="15">
        <f>C38/12/4/38</f>
        <v>87.719298245614041</v>
      </c>
      <c r="D40" s="1"/>
      <c r="E40" s="9"/>
    </row>
    <row r="41" spans="1:5" x14ac:dyDescent="0.25">
      <c r="A41" s="8"/>
      <c r="B41" s="6"/>
      <c r="C41" s="18"/>
      <c r="D41" s="1"/>
      <c r="E41" s="9"/>
    </row>
    <row r="42" spans="1:5" x14ac:dyDescent="0.25">
      <c r="A42" s="8" t="s">
        <v>31</v>
      </c>
      <c r="B42" s="6"/>
      <c r="C42" s="34">
        <v>8</v>
      </c>
      <c r="D42" s="1"/>
      <c r="E42" s="9" t="s">
        <v>15</v>
      </c>
    </row>
    <row r="43" spans="1:5" x14ac:dyDescent="0.25">
      <c r="A43" s="8"/>
      <c r="B43" s="6"/>
      <c r="C43" s="1"/>
      <c r="D43" s="1"/>
      <c r="E43" s="11"/>
    </row>
    <row r="44" spans="1:5" x14ac:dyDescent="0.25">
      <c r="A44" s="20" t="s">
        <v>37</v>
      </c>
      <c r="B44" s="6"/>
      <c r="C44" s="32">
        <f>C40*C42</f>
        <v>701.75438596491233</v>
      </c>
      <c r="D44" s="1"/>
      <c r="E44" s="9"/>
    </row>
    <row r="45" spans="1:5" x14ac:dyDescent="0.25">
      <c r="A45" s="23"/>
      <c r="B45" s="24"/>
      <c r="C45" s="25"/>
      <c r="D45" s="26"/>
      <c r="E45" s="27"/>
    </row>
    <row r="46" spans="1:5" x14ac:dyDescent="0.25">
      <c r="A46" s="8"/>
      <c r="B46" s="6"/>
      <c r="C46" s="1"/>
      <c r="D46" s="1"/>
      <c r="E46" s="9"/>
    </row>
    <row r="47" spans="1:5" x14ac:dyDescent="0.25">
      <c r="A47" s="19" t="s">
        <v>44</v>
      </c>
      <c r="B47" s="1"/>
      <c r="C47" s="30">
        <f>C34+C44</f>
        <v>19578.947368421053</v>
      </c>
      <c r="D47" s="1"/>
      <c r="E47" s="9"/>
    </row>
    <row r="48" spans="1:5" x14ac:dyDescent="0.25">
      <c r="A48" s="10"/>
      <c r="B48" s="1"/>
      <c r="C48" s="1"/>
      <c r="D48" s="1"/>
      <c r="E48" s="11"/>
    </row>
    <row r="49" spans="1:5" ht="28.5" customHeight="1" x14ac:dyDescent="0.25">
      <c r="A49" s="42" t="s">
        <v>41</v>
      </c>
      <c r="B49" s="43"/>
      <c r="C49" s="43"/>
      <c r="D49" s="43"/>
      <c r="E49" s="44"/>
    </row>
    <row r="50" spans="1:5" x14ac:dyDescent="0.25">
      <c r="A50" s="10"/>
      <c r="B50" s="1"/>
      <c r="C50" s="1"/>
      <c r="D50" s="1"/>
      <c r="E50" s="11"/>
    </row>
    <row r="51" spans="1:5" x14ac:dyDescent="0.25">
      <c r="A51" s="8" t="s">
        <v>33</v>
      </c>
      <c r="B51" s="1"/>
      <c r="C51" s="3">
        <v>100000</v>
      </c>
      <c r="D51" s="1"/>
      <c r="E51" s="9" t="s">
        <v>2</v>
      </c>
    </row>
    <row r="52" spans="1:5" x14ac:dyDescent="0.25">
      <c r="A52" s="8"/>
      <c r="B52" s="1"/>
      <c r="C52" s="1"/>
      <c r="D52" s="1"/>
      <c r="E52" s="9"/>
    </row>
    <row r="53" spans="1:5" x14ac:dyDescent="0.25">
      <c r="A53" s="8" t="s">
        <v>34</v>
      </c>
      <c r="B53" s="1"/>
      <c r="C53" s="15">
        <f>(C51/240)</f>
        <v>416.66666666666669</v>
      </c>
      <c r="D53" s="1"/>
      <c r="E53" s="9"/>
    </row>
    <row r="54" spans="1:5" x14ac:dyDescent="0.25">
      <c r="A54" s="8"/>
      <c r="B54" s="1"/>
      <c r="C54" s="1"/>
      <c r="D54" s="1"/>
      <c r="E54" s="9"/>
    </row>
    <row r="55" spans="1:5" x14ac:dyDescent="0.25">
      <c r="A55" s="8" t="s">
        <v>27</v>
      </c>
      <c r="B55" s="1"/>
      <c r="C55" s="5">
        <v>10</v>
      </c>
      <c r="D55" s="1"/>
      <c r="E55" s="9" t="s">
        <v>19</v>
      </c>
    </row>
    <row r="56" spans="1:5" x14ac:dyDescent="0.25">
      <c r="A56" s="8"/>
      <c r="B56" s="1"/>
      <c r="C56" s="1"/>
      <c r="D56" s="1"/>
      <c r="E56" s="9"/>
    </row>
    <row r="57" spans="1:5" x14ac:dyDescent="0.25">
      <c r="A57" s="19" t="s">
        <v>28</v>
      </c>
      <c r="B57" s="1"/>
      <c r="C57" s="30">
        <f>C53*C55</f>
        <v>4166.666666666667</v>
      </c>
      <c r="D57" s="1"/>
      <c r="E57" s="11"/>
    </row>
    <row r="58" spans="1:5" x14ac:dyDescent="0.25">
      <c r="A58" s="10"/>
      <c r="B58" s="1"/>
      <c r="C58" s="1"/>
      <c r="D58" s="1"/>
      <c r="E58" s="11"/>
    </row>
    <row r="59" spans="1:5" ht="32.25" customHeight="1" x14ac:dyDescent="0.25">
      <c r="A59" s="36" t="s">
        <v>46</v>
      </c>
      <c r="B59" s="37"/>
      <c r="C59" s="37"/>
      <c r="D59" s="37"/>
      <c r="E59" s="38"/>
    </row>
    <row r="60" spans="1:5" x14ac:dyDescent="0.25">
      <c r="A60" s="10"/>
      <c r="B60" s="1"/>
      <c r="C60" s="1"/>
      <c r="D60" s="1"/>
      <c r="E60" s="11"/>
    </row>
    <row r="61" spans="1:5" x14ac:dyDescent="0.25">
      <c r="A61" s="8" t="s">
        <v>35</v>
      </c>
      <c r="B61" s="1"/>
      <c r="C61" s="16">
        <f>C5</f>
        <v>416.66666666666669</v>
      </c>
      <c r="D61" s="1"/>
      <c r="E61" s="9" t="s">
        <v>39</v>
      </c>
    </row>
    <row r="62" spans="1:5" x14ac:dyDescent="0.25">
      <c r="A62" s="8"/>
      <c r="B62" s="1"/>
      <c r="C62" s="1"/>
      <c r="D62" s="1"/>
      <c r="E62" s="11"/>
    </row>
    <row r="63" spans="1:5" x14ac:dyDescent="0.25">
      <c r="A63" s="8" t="s">
        <v>20</v>
      </c>
      <c r="B63" s="1"/>
      <c r="C63" s="5">
        <v>60</v>
      </c>
      <c r="D63" s="1"/>
      <c r="E63" s="9" t="s">
        <v>36</v>
      </c>
    </row>
    <row r="64" spans="1:5" x14ac:dyDescent="0.25">
      <c r="A64" s="8"/>
      <c r="B64" s="1"/>
      <c r="C64" s="1"/>
      <c r="D64" s="1"/>
      <c r="E64" s="11"/>
    </row>
    <row r="65" spans="1:5" ht="24.75" x14ac:dyDescent="0.25">
      <c r="A65" s="19" t="s">
        <v>21</v>
      </c>
      <c r="B65" s="1"/>
      <c r="C65" s="30">
        <f>C61*C63*50%</f>
        <v>12500</v>
      </c>
      <c r="D65" s="1"/>
      <c r="E65" s="22" t="s">
        <v>38</v>
      </c>
    </row>
    <row r="66" spans="1:5" x14ac:dyDescent="0.25">
      <c r="A66" s="12"/>
      <c r="B66" s="2"/>
      <c r="C66" s="2"/>
      <c r="D66" s="2"/>
      <c r="E66" s="13"/>
    </row>
    <row r="67" spans="1:5" x14ac:dyDescent="0.25">
      <c r="A67" s="10"/>
      <c r="B67" s="1"/>
      <c r="C67" s="1"/>
      <c r="D67" s="1"/>
      <c r="E67" s="11"/>
    </row>
    <row r="68" spans="1:5" x14ac:dyDescent="0.25">
      <c r="A68" s="8" t="s">
        <v>22</v>
      </c>
      <c r="B68" s="1"/>
      <c r="C68" s="35">
        <f>C11+C47+C57+C65</f>
        <v>52912.280701754389</v>
      </c>
      <c r="D68" s="1"/>
      <c r="E68" s="11"/>
    </row>
    <row r="69" spans="1:5" x14ac:dyDescent="0.25">
      <c r="A69" s="8"/>
      <c r="B69" s="1"/>
      <c r="C69" s="1"/>
      <c r="D69" s="1"/>
      <c r="E69" s="11"/>
    </row>
    <row r="70" spans="1:5" x14ac:dyDescent="0.25">
      <c r="A70" s="8" t="s">
        <v>23</v>
      </c>
      <c r="B70" s="1"/>
      <c r="C70" s="5">
        <v>10</v>
      </c>
      <c r="D70" s="1"/>
      <c r="E70" s="9" t="s">
        <v>25</v>
      </c>
    </row>
    <row r="71" spans="1:5" x14ac:dyDescent="0.25">
      <c r="A71" s="8"/>
      <c r="B71" s="1"/>
      <c r="C71" s="1"/>
      <c r="D71" s="1"/>
      <c r="E71" s="11"/>
    </row>
    <row r="72" spans="1:5" x14ac:dyDescent="0.25">
      <c r="A72" s="19" t="s">
        <v>24</v>
      </c>
      <c r="B72" s="1"/>
      <c r="C72" s="29">
        <f>C68*C70</f>
        <v>529122.80701754394</v>
      </c>
      <c r="D72" s="1"/>
      <c r="E72" s="11"/>
    </row>
    <row r="73" spans="1:5" x14ac:dyDescent="0.25">
      <c r="A73" s="14"/>
      <c r="B73" s="2"/>
      <c r="C73" s="2"/>
      <c r="D73" s="2"/>
      <c r="E73" s="13"/>
    </row>
    <row r="74" spans="1:5" x14ac:dyDescent="0.25">
      <c r="A74" s="10"/>
      <c r="B74" s="1"/>
      <c r="C74" s="1"/>
      <c r="D74" s="1"/>
      <c r="E74" s="11"/>
    </row>
    <row r="75" spans="1:5" ht="34.5" customHeight="1" x14ac:dyDescent="0.25">
      <c r="A75" s="21" t="s">
        <v>26</v>
      </c>
      <c r="B75" s="1"/>
      <c r="C75" s="33">
        <f>C72*20%</f>
        <v>105824.56140350879</v>
      </c>
      <c r="D75" s="1"/>
      <c r="E75" s="11"/>
    </row>
    <row r="76" spans="1:5" x14ac:dyDescent="0.25">
      <c r="A76" s="14"/>
      <c r="B76" s="2"/>
      <c r="C76" s="2"/>
      <c r="D76" s="2"/>
      <c r="E76" s="13"/>
    </row>
    <row r="77" spans="1:5" s="7" customFormat="1" x14ac:dyDescent="0.25"/>
    <row r="78" spans="1:5" s="7" customFormat="1" x14ac:dyDescent="0.25"/>
    <row r="79" spans="1:5" s="7" customFormat="1" x14ac:dyDescent="0.25"/>
    <row r="80" spans="1:5" s="7" customFormat="1" x14ac:dyDescent="0.25"/>
    <row r="81" s="7" customFormat="1" x14ac:dyDescent="0.25"/>
    <row r="82" s="7" customFormat="1" x14ac:dyDescent="0.25"/>
    <row r="83" s="7" customFormat="1" x14ac:dyDescent="0.25"/>
    <row r="84" s="7" customFormat="1" x14ac:dyDescent="0.25"/>
    <row r="85" s="7" customFormat="1" x14ac:dyDescent="0.25"/>
    <row r="86" s="7" customFormat="1" x14ac:dyDescent="0.25"/>
    <row r="87" s="7" customFormat="1" x14ac:dyDescent="0.25"/>
    <row r="88" s="7" customFormat="1" x14ac:dyDescent="0.25"/>
    <row r="89" s="7" customFormat="1" x14ac:dyDescent="0.25"/>
    <row r="90" s="7" customFormat="1" x14ac:dyDescent="0.25"/>
    <row r="91" s="7" customFormat="1" x14ac:dyDescent="0.25"/>
    <row r="92" s="7" customFormat="1" x14ac:dyDescent="0.25"/>
    <row r="93" s="7" customFormat="1" x14ac:dyDescent="0.25"/>
    <row r="94" s="7" customFormat="1" x14ac:dyDescent="0.25"/>
    <row r="95" s="7" customFormat="1" x14ac:dyDescent="0.25"/>
    <row r="96" s="7" customFormat="1" x14ac:dyDescent="0.25"/>
    <row r="97" s="7" customFormat="1" x14ac:dyDescent="0.25"/>
    <row r="98" s="7" customFormat="1" x14ac:dyDescent="0.25"/>
    <row r="99" s="7" customFormat="1" x14ac:dyDescent="0.25"/>
    <row r="100" s="7" customFormat="1" x14ac:dyDescent="0.25"/>
    <row r="101" s="7" customFormat="1" x14ac:dyDescent="0.25"/>
    <row r="102" s="7" customFormat="1" x14ac:dyDescent="0.25"/>
    <row r="103" s="7" customFormat="1" x14ac:dyDescent="0.25"/>
    <row r="104" s="7" customFormat="1" x14ac:dyDescent="0.25"/>
    <row r="105" s="7" customFormat="1" x14ac:dyDescent="0.25"/>
    <row r="106" s="7" customFormat="1" x14ac:dyDescent="0.25"/>
    <row r="107" s="7" customFormat="1" x14ac:dyDescent="0.25"/>
    <row r="108" s="7" customFormat="1" x14ac:dyDescent="0.25"/>
    <row r="109" s="7" customFormat="1" x14ac:dyDescent="0.25"/>
    <row r="110" s="7" customFormat="1" x14ac:dyDescent="0.25"/>
    <row r="111" s="7" customFormat="1" x14ac:dyDescent="0.25"/>
    <row r="112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  <row r="120" s="7" customFormat="1" x14ac:dyDescent="0.25"/>
    <row r="121" s="7" customFormat="1" x14ac:dyDescent="0.25"/>
    <row r="122" s="7" customFormat="1" x14ac:dyDescent="0.25"/>
    <row r="123" s="7" customFormat="1" x14ac:dyDescent="0.25"/>
    <row r="124" s="7" customFormat="1" x14ac:dyDescent="0.25"/>
    <row r="125" s="7" customFormat="1" x14ac:dyDescent="0.25"/>
    <row r="126" s="7" customFormat="1" x14ac:dyDescent="0.25"/>
    <row r="127" s="7" customFormat="1" x14ac:dyDescent="0.25"/>
    <row r="128" s="7" customFormat="1" x14ac:dyDescent="0.25"/>
    <row r="129" s="7" customFormat="1" x14ac:dyDescent="0.25"/>
    <row r="130" s="7" customFormat="1" x14ac:dyDescent="0.25"/>
    <row r="131" s="7" customFormat="1" x14ac:dyDescent="0.25"/>
    <row r="132" s="7" customFormat="1" x14ac:dyDescent="0.25"/>
    <row r="133" s="7" customFormat="1" x14ac:dyDescent="0.25"/>
    <row r="134" s="7" customFormat="1" x14ac:dyDescent="0.25"/>
    <row r="135" s="7" customFormat="1" x14ac:dyDescent="0.25"/>
    <row r="136" s="7" customFormat="1" x14ac:dyDescent="0.25"/>
    <row r="137" s="7" customFormat="1" x14ac:dyDescent="0.25"/>
    <row r="138" s="7" customFormat="1" x14ac:dyDescent="0.25"/>
    <row r="139" s="7" customFormat="1" x14ac:dyDescent="0.25"/>
    <row r="140" s="7" customFormat="1" x14ac:dyDescent="0.25"/>
    <row r="141" s="7" customFormat="1" x14ac:dyDescent="0.25"/>
    <row r="142" s="7" customFormat="1" x14ac:dyDescent="0.25"/>
    <row r="143" s="7" customFormat="1" x14ac:dyDescent="0.25"/>
    <row r="144" s="7" customFormat="1" x14ac:dyDescent="0.25"/>
    <row r="145" s="7" customFormat="1" x14ac:dyDescent="0.25"/>
    <row r="146" s="7" customFormat="1" x14ac:dyDescent="0.25"/>
    <row r="147" s="7" customFormat="1" x14ac:dyDescent="0.25"/>
    <row r="148" s="7" customFormat="1" x14ac:dyDescent="0.25"/>
    <row r="149" s="7" customFormat="1" x14ac:dyDescent="0.25"/>
    <row r="150" s="7" customFormat="1" x14ac:dyDescent="0.25"/>
    <row r="151" s="7" customFormat="1" x14ac:dyDescent="0.25"/>
    <row r="152" s="7" customFormat="1" x14ac:dyDescent="0.25"/>
    <row r="153" s="7" customFormat="1" x14ac:dyDescent="0.25"/>
    <row r="154" s="7" customFormat="1" x14ac:dyDescent="0.25"/>
    <row r="155" s="7" customFormat="1" x14ac:dyDescent="0.25"/>
    <row r="156" s="7" customFormat="1" x14ac:dyDescent="0.25"/>
    <row r="157" s="7" customFormat="1" x14ac:dyDescent="0.25"/>
    <row r="158" s="7" customFormat="1" x14ac:dyDescent="0.25"/>
    <row r="159" s="7" customFormat="1" x14ac:dyDescent="0.25"/>
    <row r="160" s="7" customFormat="1" x14ac:dyDescent="0.25"/>
    <row r="161" s="7" customFormat="1" x14ac:dyDescent="0.25"/>
    <row r="162" s="7" customFormat="1" x14ac:dyDescent="0.25"/>
    <row r="163" s="7" customFormat="1" x14ac:dyDescent="0.25"/>
    <row r="164" s="7" customFormat="1" x14ac:dyDescent="0.25"/>
    <row r="165" s="7" customFormat="1" x14ac:dyDescent="0.25"/>
    <row r="166" s="7" customFormat="1" x14ac:dyDescent="0.25"/>
    <row r="167" s="7" customFormat="1" x14ac:dyDescent="0.25"/>
    <row r="168" s="7" customFormat="1" x14ac:dyDescent="0.25"/>
    <row r="169" s="7" customFormat="1" x14ac:dyDescent="0.25"/>
    <row r="170" s="7" customFormat="1" x14ac:dyDescent="0.25"/>
    <row r="171" s="7" customFormat="1" x14ac:dyDescent="0.25"/>
    <row r="172" s="7" customFormat="1" x14ac:dyDescent="0.25"/>
    <row r="173" s="7" customFormat="1" x14ac:dyDescent="0.25"/>
    <row r="174" s="7" customFormat="1" x14ac:dyDescent="0.25"/>
    <row r="175" s="7" customFormat="1" x14ac:dyDescent="0.25"/>
    <row r="176" s="7" customFormat="1" x14ac:dyDescent="0.25"/>
    <row r="177" s="7" customFormat="1" x14ac:dyDescent="0.25"/>
    <row r="178" s="7" customFormat="1" x14ac:dyDescent="0.25"/>
    <row r="179" s="7" customFormat="1" x14ac:dyDescent="0.25"/>
    <row r="180" s="7" customFormat="1" x14ac:dyDescent="0.25"/>
    <row r="181" s="7" customFormat="1" x14ac:dyDescent="0.25"/>
    <row r="182" s="7" customFormat="1" x14ac:dyDescent="0.25"/>
    <row r="183" s="7" customFormat="1" x14ac:dyDescent="0.25"/>
    <row r="184" s="7" customFormat="1" x14ac:dyDescent="0.25"/>
    <row r="185" s="7" customFormat="1" x14ac:dyDescent="0.25"/>
    <row r="186" s="7" customFormat="1" x14ac:dyDescent="0.25"/>
    <row r="187" s="7" customFormat="1" x14ac:dyDescent="0.25"/>
    <row r="188" s="7" customFormat="1" x14ac:dyDescent="0.25"/>
    <row r="189" s="7" customFormat="1" x14ac:dyDescent="0.25"/>
    <row r="190" s="7" customFormat="1" x14ac:dyDescent="0.25"/>
    <row r="191" s="7" customFormat="1" x14ac:dyDescent="0.25"/>
    <row r="192" s="7" customFormat="1" x14ac:dyDescent="0.25"/>
    <row r="193" s="7" customFormat="1" x14ac:dyDescent="0.25"/>
    <row r="194" s="7" customFormat="1" x14ac:dyDescent="0.25"/>
    <row r="195" s="7" customFormat="1" x14ac:dyDescent="0.25"/>
    <row r="196" s="7" customFormat="1" x14ac:dyDescent="0.25"/>
    <row r="197" s="7" customFormat="1" x14ac:dyDescent="0.25"/>
    <row r="198" s="7" customFormat="1" x14ac:dyDescent="0.25"/>
    <row r="199" s="7" customFormat="1" x14ac:dyDescent="0.25"/>
    <row r="200" s="7" customFormat="1" x14ac:dyDescent="0.25"/>
    <row r="201" s="7" customFormat="1" x14ac:dyDescent="0.25"/>
    <row r="202" s="7" customFormat="1" x14ac:dyDescent="0.25"/>
    <row r="203" s="7" customFormat="1" x14ac:dyDescent="0.25"/>
    <row r="204" s="7" customFormat="1" x14ac:dyDescent="0.25"/>
    <row r="205" s="7" customFormat="1" x14ac:dyDescent="0.25"/>
    <row r="206" s="7" customFormat="1" x14ac:dyDescent="0.25"/>
    <row r="207" s="7" customFormat="1" x14ac:dyDescent="0.25"/>
    <row r="208" s="7" customFormat="1" x14ac:dyDescent="0.25"/>
    <row r="209" s="7" customFormat="1" x14ac:dyDescent="0.25"/>
    <row r="210" s="7" customFormat="1" x14ac:dyDescent="0.25"/>
    <row r="211" s="7" customFormat="1" x14ac:dyDescent="0.25"/>
    <row r="212" s="7" customFormat="1" x14ac:dyDescent="0.25"/>
    <row r="213" s="7" customFormat="1" x14ac:dyDescent="0.25"/>
    <row r="214" s="7" customFormat="1" x14ac:dyDescent="0.25"/>
    <row r="215" s="7" customFormat="1" x14ac:dyDescent="0.25"/>
    <row r="216" s="7" customFormat="1" x14ac:dyDescent="0.25"/>
    <row r="217" s="7" customFormat="1" x14ac:dyDescent="0.25"/>
    <row r="218" s="7" customFormat="1" x14ac:dyDescent="0.25"/>
    <row r="219" s="7" customFormat="1" x14ac:dyDescent="0.25"/>
    <row r="220" s="7" customFormat="1" x14ac:dyDescent="0.25"/>
    <row r="221" s="7" customFormat="1" x14ac:dyDescent="0.25"/>
    <row r="222" s="7" customFormat="1" x14ac:dyDescent="0.25"/>
    <row r="223" s="7" customFormat="1" x14ac:dyDescent="0.25"/>
    <row r="224" s="7" customFormat="1" x14ac:dyDescent="0.25"/>
    <row r="225" s="7" customFormat="1" x14ac:dyDescent="0.25"/>
    <row r="226" s="7" customFormat="1" x14ac:dyDescent="0.25"/>
    <row r="227" s="7" customFormat="1" x14ac:dyDescent="0.25"/>
    <row r="228" s="7" customFormat="1" x14ac:dyDescent="0.25"/>
    <row r="229" s="7" customFormat="1" x14ac:dyDescent="0.25"/>
    <row r="230" s="7" customFormat="1" x14ac:dyDescent="0.25"/>
    <row r="231" s="7" customFormat="1" x14ac:dyDescent="0.25"/>
    <row r="232" s="7" customFormat="1" x14ac:dyDescent="0.25"/>
    <row r="233" s="7" customFormat="1" x14ac:dyDescent="0.25"/>
    <row r="234" s="7" customFormat="1" x14ac:dyDescent="0.25"/>
    <row r="235" s="7" customFormat="1" x14ac:dyDescent="0.25"/>
    <row r="236" s="7" customFormat="1" x14ac:dyDescent="0.25"/>
    <row r="237" s="7" customFormat="1" x14ac:dyDescent="0.25"/>
    <row r="238" s="7" customFormat="1" x14ac:dyDescent="0.25"/>
    <row r="239" s="7" customFormat="1" x14ac:dyDescent="0.25"/>
    <row r="240" s="7" customFormat="1" x14ac:dyDescent="0.25"/>
    <row r="241" s="7" customFormat="1" x14ac:dyDescent="0.25"/>
    <row r="242" s="7" customFormat="1" x14ac:dyDescent="0.25"/>
    <row r="243" s="7" customFormat="1" x14ac:dyDescent="0.25"/>
    <row r="244" s="7" customFormat="1" x14ac:dyDescent="0.25"/>
    <row r="245" s="7" customFormat="1" x14ac:dyDescent="0.25"/>
    <row r="246" s="7" customFormat="1" x14ac:dyDescent="0.25"/>
    <row r="247" s="7" customFormat="1" x14ac:dyDescent="0.25"/>
    <row r="248" s="7" customFormat="1" x14ac:dyDescent="0.25"/>
    <row r="249" s="7" customFormat="1" x14ac:dyDescent="0.25"/>
    <row r="250" s="7" customFormat="1" x14ac:dyDescent="0.25"/>
    <row r="251" s="7" customFormat="1" x14ac:dyDescent="0.25"/>
    <row r="252" s="7" customFormat="1" x14ac:dyDescent="0.25"/>
    <row r="253" s="7" customFormat="1" x14ac:dyDescent="0.25"/>
    <row r="254" s="7" customFormat="1" x14ac:dyDescent="0.25"/>
    <row r="255" s="7" customFormat="1" x14ac:dyDescent="0.25"/>
    <row r="256" s="7" customFormat="1" x14ac:dyDescent="0.25"/>
    <row r="257" s="7" customFormat="1" x14ac:dyDescent="0.25"/>
    <row r="258" s="7" customFormat="1" x14ac:dyDescent="0.25"/>
    <row r="259" s="7" customFormat="1" x14ac:dyDescent="0.25"/>
    <row r="260" s="7" customFormat="1" x14ac:dyDescent="0.25"/>
    <row r="261" s="7" customFormat="1" x14ac:dyDescent="0.25"/>
    <row r="262" s="7" customFormat="1" x14ac:dyDescent="0.25"/>
    <row r="263" s="7" customFormat="1" x14ac:dyDescent="0.25"/>
    <row r="264" s="7" customFormat="1" x14ac:dyDescent="0.25"/>
    <row r="265" s="7" customFormat="1" x14ac:dyDescent="0.25"/>
    <row r="266" s="7" customFormat="1" x14ac:dyDescent="0.25"/>
    <row r="267" s="7" customFormat="1" x14ac:dyDescent="0.25"/>
    <row r="268" s="7" customFormat="1" x14ac:dyDescent="0.25"/>
    <row r="269" s="7" customFormat="1" x14ac:dyDescent="0.25"/>
    <row r="270" s="7" customFormat="1" x14ac:dyDescent="0.25"/>
    <row r="271" s="7" customFormat="1" x14ac:dyDescent="0.25"/>
    <row r="272" s="7" customFormat="1" x14ac:dyDescent="0.25"/>
    <row r="273" s="7" customFormat="1" x14ac:dyDescent="0.25"/>
    <row r="274" s="7" customFormat="1" x14ac:dyDescent="0.25"/>
    <row r="275" s="7" customFormat="1" x14ac:dyDescent="0.25"/>
    <row r="276" s="7" customFormat="1" x14ac:dyDescent="0.25"/>
    <row r="277" s="7" customFormat="1" x14ac:dyDescent="0.25"/>
    <row r="278" s="7" customFormat="1" x14ac:dyDescent="0.25"/>
    <row r="279" s="7" customFormat="1" x14ac:dyDescent="0.25"/>
    <row r="280" s="7" customFormat="1" x14ac:dyDescent="0.25"/>
    <row r="281" s="7" customFormat="1" x14ac:dyDescent="0.25"/>
    <row r="282" s="7" customFormat="1" x14ac:dyDescent="0.25"/>
    <row r="283" s="7" customFormat="1" x14ac:dyDescent="0.25"/>
    <row r="284" s="7" customFormat="1" x14ac:dyDescent="0.25"/>
    <row r="285" s="7" customFormat="1" x14ac:dyDescent="0.25"/>
    <row r="286" s="7" customFormat="1" x14ac:dyDescent="0.25"/>
    <row r="287" s="7" customFormat="1" x14ac:dyDescent="0.25"/>
    <row r="288" s="7" customFormat="1" x14ac:dyDescent="0.25"/>
    <row r="289" s="7" customFormat="1" x14ac:dyDescent="0.25"/>
    <row r="290" s="7" customFormat="1" x14ac:dyDescent="0.25"/>
    <row r="291" s="7" customFormat="1" x14ac:dyDescent="0.25"/>
    <row r="292" s="7" customFormat="1" x14ac:dyDescent="0.25"/>
    <row r="293" s="7" customFormat="1" x14ac:dyDescent="0.25"/>
    <row r="294" s="7" customFormat="1" x14ac:dyDescent="0.25"/>
    <row r="295" s="7" customFormat="1" x14ac:dyDescent="0.25"/>
    <row r="296" s="7" customFormat="1" x14ac:dyDescent="0.25"/>
    <row r="297" s="7" customFormat="1" x14ac:dyDescent="0.25"/>
    <row r="298" s="7" customFormat="1" x14ac:dyDescent="0.25"/>
    <row r="299" s="7" customFormat="1" x14ac:dyDescent="0.25"/>
    <row r="300" s="7" customFormat="1" x14ac:dyDescent="0.25"/>
    <row r="301" s="7" customFormat="1" x14ac:dyDescent="0.25"/>
    <row r="302" s="7" customFormat="1" x14ac:dyDescent="0.25"/>
    <row r="303" s="7" customFormat="1" x14ac:dyDescent="0.25"/>
    <row r="304" s="7" customFormat="1" x14ac:dyDescent="0.25"/>
    <row r="305" s="7" customFormat="1" x14ac:dyDescent="0.25"/>
    <row r="306" s="7" customFormat="1" x14ac:dyDescent="0.25"/>
    <row r="307" s="7" customFormat="1" x14ac:dyDescent="0.25"/>
    <row r="308" s="7" customFormat="1" x14ac:dyDescent="0.25"/>
    <row r="309" s="7" customFormat="1" x14ac:dyDescent="0.25"/>
    <row r="310" s="7" customFormat="1" x14ac:dyDescent="0.25"/>
    <row r="311" s="7" customFormat="1" x14ac:dyDescent="0.25"/>
    <row r="312" s="7" customFormat="1" x14ac:dyDescent="0.25"/>
    <row r="313" s="7" customFormat="1" x14ac:dyDescent="0.25"/>
    <row r="314" s="7" customFormat="1" x14ac:dyDescent="0.25"/>
    <row r="315" s="7" customFormat="1" x14ac:dyDescent="0.25"/>
    <row r="316" s="7" customFormat="1" x14ac:dyDescent="0.25"/>
    <row r="317" s="7" customFormat="1" x14ac:dyDescent="0.25"/>
    <row r="318" s="7" customFormat="1" x14ac:dyDescent="0.25"/>
    <row r="319" s="7" customFormat="1" x14ac:dyDescent="0.25"/>
    <row r="320" s="7" customFormat="1" x14ac:dyDescent="0.25"/>
    <row r="321" s="7" customFormat="1" x14ac:dyDescent="0.25"/>
    <row r="322" s="7" customFormat="1" x14ac:dyDescent="0.25"/>
    <row r="323" s="7" customFormat="1" x14ac:dyDescent="0.25"/>
    <row r="324" s="7" customFormat="1" x14ac:dyDescent="0.25"/>
    <row r="325" s="7" customFormat="1" x14ac:dyDescent="0.25"/>
    <row r="326" s="7" customFormat="1" x14ac:dyDescent="0.25"/>
    <row r="327" s="7" customFormat="1" x14ac:dyDescent="0.25"/>
    <row r="328" s="7" customFormat="1" x14ac:dyDescent="0.25"/>
    <row r="329" s="7" customFormat="1" x14ac:dyDescent="0.25"/>
    <row r="330" s="7" customFormat="1" x14ac:dyDescent="0.25"/>
    <row r="331" s="7" customFormat="1" x14ac:dyDescent="0.25"/>
    <row r="332" s="7" customFormat="1" x14ac:dyDescent="0.25"/>
    <row r="333" s="7" customFormat="1" x14ac:dyDescent="0.25"/>
    <row r="334" s="7" customFormat="1" x14ac:dyDescent="0.25"/>
    <row r="335" s="7" customFormat="1" x14ac:dyDescent="0.25"/>
    <row r="336" s="7" customFormat="1" x14ac:dyDescent="0.25"/>
    <row r="337" s="7" customFormat="1" x14ac:dyDescent="0.25"/>
    <row r="338" s="7" customFormat="1" x14ac:dyDescent="0.25"/>
    <row r="339" s="7" customFormat="1" x14ac:dyDescent="0.25"/>
    <row r="340" s="7" customFormat="1" x14ac:dyDescent="0.25"/>
    <row r="341" s="7" customFormat="1" x14ac:dyDescent="0.25"/>
    <row r="342" s="7" customFormat="1" x14ac:dyDescent="0.25"/>
    <row r="343" s="7" customFormat="1" x14ac:dyDescent="0.25"/>
    <row r="344" s="7" customFormat="1" x14ac:dyDescent="0.25"/>
    <row r="345" s="7" customFormat="1" x14ac:dyDescent="0.25"/>
    <row r="346" s="7" customFormat="1" x14ac:dyDescent="0.25"/>
    <row r="347" s="7" customFormat="1" x14ac:dyDescent="0.25"/>
    <row r="348" s="7" customFormat="1" x14ac:dyDescent="0.25"/>
    <row r="349" s="7" customFormat="1" x14ac:dyDescent="0.25"/>
    <row r="350" s="7" customFormat="1" x14ac:dyDescent="0.25"/>
    <row r="351" s="7" customFormat="1" x14ac:dyDescent="0.25"/>
    <row r="352" s="7" customFormat="1" x14ac:dyDescent="0.25"/>
    <row r="353" s="7" customFormat="1" x14ac:dyDescent="0.25"/>
    <row r="354" s="7" customFormat="1" x14ac:dyDescent="0.25"/>
    <row r="355" s="7" customFormat="1" x14ac:dyDescent="0.25"/>
    <row r="356" s="7" customFormat="1" x14ac:dyDescent="0.25"/>
    <row r="357" s="7" customFormat="1" x14ac:dyDescent="0.25"/>
    <row r="358" s="7" customFormat="1" x14ac:dyDescent="0.25"/>
    <row r="359" s="7" customFormat="1" x14ac:dyDescent="0.25"/>
    <row r="360" s="7" customFormat="1" x14ac:dyDescent="0.25"/>
    <row r="361" s="7" customFormat="1" x14ac:dyDescent="0.25"/>
    <row r="362" s="7" customFormat="1" x14ac:dyDescent="0.25"/>
    <row r="363" s="7" customFormat="1" x14ac:dyDescent="0.25"/>
    <row r="364" s="7" customFormat="1" x14ac:dyDescent="0.25"/>
    <row r="365" s="7" customFormat="1" x14ac:dyDescent="0.25"/>
    <row r="366" s="7" customFormat="1" x14ac:dyDescent="0.25"/>
    <row r="367" s="7" customFormat="1" x14ac:dyDescent="0.25"/>
    <row r="368" s="7" customFormat="1" x14ac:dyDescent="0.25"/>
    <row r="369" s="7" customFormat="1" x14ac:dyDescent="0.25"/>
    <row r="370" s="7" customFormat="1" x14ac:dyDescent="0.25"/>
    <row r="371" s="7" customFormat="1" x14ac:dyDescent="0.25"/>
    <row r="372" s="7" customFormat="1" x14ac:dyDescent="0.25"/>
    <row r="373" s="7" customFormat="1" x14ac:dyDescent="0.25"/>
    <row r="374" s="7" customFormat="1" x14ac:dyDescent="0.25"/>
    <row r="375" s="7" customFormat="1" x14ac:dyDescent="0.25"/>
    <row r="376" s="7" customFormat="1" x14ac:dyDescent="0.25"/>
    <row r="377" s="7" customFormat="1" x14ac:dyDescent="0.25"/>
    <row r="378" s="7" customFormat="1" x14ac:dyDescent="0.25"/>
    <row r="379" s="7" customFormat="1" x14ac:dyDescent="0.25"/>
    <row r="380" s="7" customFormat="1" x14ac:dyDescent="0.25"/>
    <row r="381" s="7" customFormat="1" x14ac:dyDescent="0.25"/>
    <row r="382" s="7" customFormat="1" x14ac:dyDescent="0.25"/>
    <row r="383" s="7" customFormat="1" x14ac:dyDescent="0.25"/>
    <row r="384" s="7" customFormat="1" x14ac:dyDescent="0.25"/>
    <row r="385" s="7" customFormat="1" x14ac:dyDescent="0.25"/>
    <row r="386" s="7" customFormat="1" x14ac:dyDescent="0.25"/>
    <row r="387" s="7" customFormat="1" x14ac:dyDescent="0.25"/>
    <row r="388" s="7" customFormat="1" x14ac:dyDescent="0.25"/>
    <row r="389" s="7" customFormat="1" x14ac:dyDescent="0.25"/>
    <row r="390" s="7" customFormat="1" x14ac:dyDescent="0.25"/>
    <row r="391" s="7" customFormat="1" x14ac:dyDescent="0.25"/>
    <row r="392" s="7" customFormat="1" x14ac:dyDescent="0.25"/>
    <row r="393" s="7" customFormat="1" x14ac:dyDescent="0.25"/>
    <row r="394" s="7" customFormat="1" x14ac:dyDescent="0.25"/>
    <row r="395" s="7" customFormat="1" x14ac:dyDescent="0.25"/>
    <row r="396" s="7" customFormat="1" x14ac:dyDescent="0.25"/>
    <row r="397" s="7" customFormat="1" x14ac:dyDescent="0.25"/>
    <row r="398" s="7" customFormat="1" x14ac:dyDescent="0.25"/>
    <row r="399" s="7" customFormat="1" x14ac:dyDescent="0.25"/>
    <row r="400" s="7" customFormat="1" x14ac:dyDescent="0.25"/>
    <row r="401" s="7" customFormat="1" x14ac:dyDescent="0.25"/>
    <row r="402" s="7" customFormat="1" x14ac:dyDescent="0.25"/>
    <row r="403" s="7" customFormat="1" x14ac:dyDescent="0.25"/>
    <row r="404" s="7" customFormat="1" x14ac:dyDescent="0.25"/>
    <row r="405" s="7" customFormat="1" x14ac:dyDescent="0.25"/>
    <row r="406" s="7" customFormat="1" x14ac:dyDescent="0.25"/>
    <row r="407" s="7" customFormat="1" x14ac:dyDescent="0.25"/>
    <row r="408" s="7" customFormat="1" x14ac:dyDescent="0.25"/>
    <row r="409" s="7" customFormat="1" x14ac:dyDescent="0.25"/>
    <row r="410" s="7" customFormat="1" x14ac:dyDescent="0.25"/>
    <row r="411" s="7" customFormat="1" x14ac:dyDescent="0.25"/>
    <row r="412" s="7" customFormat="1" x14ac:dyDescent="0.25"/>
    <row r="413" s="7" customFormat="1" x14ac:dyDescent="0.25"/>
    <row r="414" s="7" customFormat="1" x14ac:dyDescent="0.25"/>
  </sheetData>
  <mergeCells count="7">
    <mergeCell ref="A59:E59"/>
    <mergeCell ref="A1:E1"/>
    <mergeCell ref="A7:E7"/>
    <mergeCell ref="A2:E2"/>
    <mergeCell ref="A13:E13"/>
    <mergeCell ref="A49:E49"/>
    <mergeCell ref="A36:E36"/>
  </mergeCells>
  <printOptions headings="1"/>
  <pageMargins left="0.70866141732283472" right="0.70866141732283472" top="0.74803149606299213" bottom="0.74803149606299213" header="0.31496062992125984" footer="0.31496062992125984"/>
  <pageSetup paperSize="9" scale="60" orientation="portrait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of turnover </vt:lpstr>
      <vt:lpstr>'Cost of turnover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Bennett</dc:creator>
  <cp:lastModifiedBy>Sarah Bennett</cp:lastModifiedBy>
  <cp:lastPrinted>2016-02-23T00:46:54Z</cp:lastPrinted>
  <dcterms:created xsi:type="dcterms:W3CDTF">2015-12-10T04:12:17Z</dcterms:created>
  <dcterms:modified xsi:type="dcterms:W3CDTF">2016-10-12T03:04:54Z</dcterms:modified>
</cp:coreProperties>
</file>